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B1BF1B60-64A0-462F-87BD-EC42802DCC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єкт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8" l="1"/>
  <c r="H32" i="8"/>
  <c r="I32" i="8"/>
  <c r="J32" i="8"/>
  <c r="K32" i="8"/>
  <c r="L32" i="8"/>
  <c r="M32" i="8"/>
  <c r="N32" i="8"/>
  <c r="O32" i="8"/>
  <c r="P32" i="8"/>
  <c r="Q32" i="8"/>
  <c r="F32" i="8"/>
  <c r="Q33" i="8"/>
  <c r="Q34" i="8"/>
  <c r="G38" i="8"/>
  <c r="H38" i="8"/>
  <c r="I38" i="8"/>
  <c r="J38" i="8"/>
  <c r="K38" i="8"/>
  <c r="L38" i="8"/>
  <c r="M38" i="8"/>
  <c r="N38" i="8"/>
  <c r="O38" i="8"/>
  <c r="P38" i="8"/>
  <c r="F38" i="8"/>
  <c r="Q41" i="8"/>
  <c r="Q42" i="8"/>
  <c r="Q43" i="8"/>
  <c r="G17" i="8"/>
  <c r="H17" i="8"/>
  <c r="H16" i="8" s="1"/>
  <c r="I17" i="8"/>
  <c r="J17" i="8"/>
  <c r="K17" i="8"/>
  <c r="L17" i="8"/>
  <c r="M17" i="8"/>
  <c r="N17" i="8"/>
  <c r="O17" i="8"/>
  <c r="P17" i="8"/>
  <c r="F17" i="8"/>
  <c r="Q28" i="8"/>
  <c r="Q20" i="8"/>
  <c r="Q21" i="8"/>
  <c r="Q22" i="8"/>
  <c r="Q23" i="8"/>
  <c r="Q24" i="8"/>
  <c r="Q25" i="8"/>
  <c r="Q26" i="8"/>
  <c r="Q36" i="8"/>
  <c r="Q27" i="8"/>
  <c r="Q46" i="8"/>
  <c r="L45" i="8"/>
  <c r="K45" i="8"/>
  <c r="L44" i="8"/>
  <c r="K44" i="8"/>
  <c r="K31" i="8" l="1"/>
  <c r="L31" i="8"/>
  <c r="Q30" i="8"/>
  <c r="M16" i="8"/>
  <c r="M48" i="8" s="1"/>
  <c r="H37" i="8"/>
  <c r="H48" i="8" s="1"/>
  <c r="Q47" i="8" l="1"/>
  <c r="Q45" i="8" s="1"/>
  <c r="Q18" i="8" l="1"/>
  <c r="Q40" i="8"/>
  <c r="G45" i="8" l="1"/>
  <c r="F45" i="8"/>
  <c r="G16" i="8"/>
  <c r="F16" i="8"/>
  <c r="Q39" i="8" l="1"/>
  <c r="Q38" i="8" s="1"/>
  <c r="G44" i="8"/>
  <c r="F44" i="8"/>
  <c r="G37" i="8"/>
  <c r="F37" i="8"/>
  <c r="Q37" i="8" s="1"/>
  <c r="Q19" i="8" l="1"/>
  <c r="Q17" i="8" s="1"/>
  <c r="L16" i="8"/>
  <c r="L48" i="8" s="1"/>
  <c r="K16" i="8"/>
  <c r="K48" i="8" s="1"/>
  <c r="Q35" i="8"/>
  <c r="Q16" i="8" l="1"/>
  <c r="G31" i="8"/>
  <c r="G48" i="8" s="1"/>
  <c r="F31" i="8" l="1"/>
  <c r="F48" i="8" l="1"/>
  <c r="Q31" i="8"/>
  <c r="Q44" i="8"/>
  <c r="Q48" i="8" l="1"/>
</calcChain>
</file>

<file path=xl/sharedStrings.xml><?xml version="1.0" encoding="utf-8"?>
<sst xmlns="http://schemas.openxmlformats.org/spreadsheetml/2006/main" count="92" uniqueCount="75">
  <si>
    <t>Додаток 3</t>
  </si>
  <si>
    <t>РОЗПОДІЛ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</si>
  <si>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</si>
  <si>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</si>
  <si>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</si>
  <si>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</si>
  <si>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</si>
  <si>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</si>
  <si>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</si>
  <si>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</si>
  <si>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</si>
  <si>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</si>
  <si>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Х</t>
  </si>
  <si>
    <t>УСЬОГО</t>
  </si>
  <si>
    <r>
      <t xml:space="preserve">Код </t>
    </r>
    <r>
      <rPr>
        <sz val="9"/>
        <color indexed="12"/>
        <rFont val="Times New Roman"/>
        <family val="1"/>
        <charset val="204"/>
      </rPr>
      <t>Програмної класифікації видатків та кредитування місцевих бюджетів</t>
    </r>
  </si>
  <si>
    <r>
      <t xml:space="preserve">Код </t>
    </r>
    <r>
      <rPr>
        <sz val="9"/>
        <color indexed="12"/>
        <rFont val="Times New Roman"/>
        <family val="1"/>
        <charset val="204"/>
      </rPr>
      <t>Типової програмної класифікації видатків та кредитування місцевих бюджетів</t>
    </r>
  </si>
  <si>
    <r>
      <t xml:space="preserve">Код </t>
    </r>
    <r>
      <rPr>
        <sz val="9"/>
        <color indexed="12"/>
        <rFont val="Times New Roman"/>
        <family val="1"/>
        <charset val="204"/>
      </rPr>
      <t>Функціональної класифікації видатків та кредитування бюджету</t>
    </r>
  </si>
  <si>
    <r>
      <t xml:space="preserve">Найменування головного розпорядника коштів місцевого бюджету / відповідального виконавця, найменування бюджетної програми/підпрограми згідно з </t>
    </r>
    <r>
      <rPr>
        <sz val="9"/>
        <color indexed="12"/>
        <rFont val="Times New Roman"/>
        <family val="1"/>
        <charset val="204"/>
      </rPr>
      <t>Типовою програмною класифікацією видатків та кредитування місцевих бюджетів</t>
    </r>
  </si>
  <si>
    <t>(грн)</t>
  </si>
  <si>
    <t>О600000</t>
  </si>
  <si>
    <t>О610000</t>
  </si>
  <si>
    <t>О990</t>
  </si>
  <si>
    <t xml:space="preserve">Відділ освіти, молоді і спорту </t>
  </si>
  <si>
    <t xml:space="preserve">до  проєкту рішення </t>
  </si>
  <si>
    <t>О100000</t>
  </si>
  <si>
    <t xml:space="preserve">  Апарат селищної ради</t>
  </si>
  <si>
    <t>О110000</t>
  </si>
  <si>
    <t>О800000</t>
  </si>
  <si>
    <t>Відділ соціального захисту Савранської селищної ради</t>
  </si>
  <si>
    <t>О810000</t>
  </si>
  <si>
    <t>О810160</t>
  </si>
  <si>
    <t>О160</t>
  </si>
  <si>
    <t>О111</t>
  </si>
  <si>
    <t>Керівництво і управління у відповідній сфері у містах (місті Києві), селищах, селах, об’єднаних територіальних громадах</t>
  </si>
  <si>
    <t>О180</t>
  </si>
  <si>
    <t>Фінансовий відділ Савранської селищної ради</t>
  </si>
  <si>
    <t>видатків селищного бюджету на 2023 рік</t>
  </si>
  <si>
    <t>О813104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</si>
  <si>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</si>
  <si>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</si>
  <si>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О611142</t>
  </si>
  <si>
    <t>Інші програми та заходи у сфері освіти</t>
  </si>
  <si>
    <t>О110150</t>
  </si>
  <si>
    <t>О150</t>
  </si>
  <si>
    <t>О112</t>
  </si>
  <si>
    <t>Організаційне, інформаційно-аналітичне та матеріально-технічне забезпечення діяльності  селищної ради</t>
  </si>
  <si>
    <t>О118330</t>
  </si>
  <si>
    <t>О540</t>
  </si>
  <si>
    <t>Інша діяльність у сфері екології та охорони природних ресурсів</t>
  </si>
  <si>
    <t>Субвенція з місцевого бюджету державному бюджету на виконання програм соціально - економічного розвитку регіонів</t>
  </si>
  <si>
    <t>Субвенція з місцевого бюджету на співфінансування інвестиційних проектів</t>
  </si>
  <si>
    <t>О115049</t>
  </si>
  <si>
    <t>Виконання окремих заходів з реалізації соціального проекту "Активні парки - локації здорової України"</t>
  </si>
  <si>
    <t>О112110</t>
  </si>
  <si>
    <t>О731</t>
  </si>
  <si>
    <t>Первинна медична допомога населенню</t>
  </si>
  <si>
    <t>О112111</t>
  </si>
  <si>
    <t>О726</t>
  </si>
  <si>
    <t>Первинна медична допомога населенню, що надається центрами первинної медичної  (медико -санітарної) допомоги</t>
  </si>
  <si>
    <t>О111080</t>
  </si>
  <si>
    <t>0960</t>
  </si>
  <si>
    <t xml:space="preserve">Надання спеціальної освіти  мистецькими школами </t>
  </si>
  <si>
    <t>О116030</t>
  </si>
  <si>
    <t>О620</t>
  </si>
  <si>
    <t>Організація благоустрою населених пунктів</t>
  </si>
  <si>
    <t>О813240</t>
  </si>
  <si>
    <t>Інші заклади та заходи</t>
  </si>
  <si>
    <t>О113242</t>
  </si>
  <si>
    <t>1090</t>
  </si>
  <si>
    <t>Інші заходи у сфері соціального захисту і соціального забезпечення</t>
  </si>
  <si>
    <t>О611020</t>
  </si>
  <si>
    <t>Надання загальної середньої освіти за рахунок коштів місцевого бюджету</t>
  </si>
  <si>
    <t>О611021</t>
  </si>
  <si>
    <t>О921</t>
  </si>
  <si>
    <t>Надання загальної середньої освіти закладами загальної середньої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</si>
</sst>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24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4"/>
      <name val="Arial Cyr"/>
      <family val="2"/>
      <charset val="204"/>
    </font>
    <font>
      <b/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8"/>
      <name val="Arial"/>
      <family val="2"/>
      <charset val="204"/>
    </font>
    <font>
      <b/>
      <i/>
      <sz val="14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6" fillId="0" borderId="2" xfId="0" applyFont="1" applyBorder="1"/>
    <xf numFmtId="49" fontId="6" fillId="0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left"/>
    </xf>
    <xf numFmtId="2" fontId="0" fillId="0" borderId="0" xfId="0" applyNumberFormat="1"/>
    <xf numFmtId="0" fontId="2" fillId="0" borderId="2" xfId="0" applyFont="1" applyBorder="1" applyAlignment="1">
      <alignment wrapText="1"/>
    </xf>
    <xf numFmtId="3" fontId="0" fillId="0" borderId="0" xfId="0" applyNumberFormat="1"/>
    <xf numFmtId="1" fontId="0" fillId="0" borderId="0" xfId="0" applyNumberFormat="1"/>
    <xf numFmtId="1" fontId="2" fillId="0" borderId="0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164" fontId="0" fillId="0" borderId="0" xfId="0" applyNumberFormat="1"/>
    <xf numFmtId="0" fontId="10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2" xfId="0" applyNumberFormat="1" applyFont="1" applyFill="1" applyBorder="1" applyAlignment="1">
      <alignment horizontal="center"/>
    </xf>
    <xf numFmtId="165" fontId="0" fillId="0" borderId="0" xfId="0" applyNumberFormat="1"/>
    <xf numFmtId="4" fontId="0" fillId="0" borderId="0" xfId="0" applyNumberFormat="1"/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/>
    <xf numFmtId="0" fontId="15" fillId="0" borderId="2" xfId="0" applyFont="1" applyBorder="1" applyAlignment="1">
      <alignment wrapText="1"/>
    </xf>
    <xf numFmtId="0" fontId="16" fillId="0" borderId="2" xfId="0" applyFont="1" applyBorder="1"/>
    <xf numFmtId="0" fontId="18" fillId="0" borderId="2" xfId="0" applyFont="1" applyBorder="1"/>
    <xf numFmtId="49" fontId="18" fillId="0" borderId="2" xfId="0" applyNumberFormat="1" applyFont="1" applyBorder="1" applyAlignment="1">
      <alignment horizontal="center"/>
    </xf>
    <xf numFmtId="0" fontId="19" fillId="0" borderId="2" xfId="0" applyFont="1" applyBorder="1" applyAlignment="1">
      <alignment wrapText="1"/>
    </xf>
    <xf numFmtId="0" fontId="20" fillId="0" borderId="2" xfId="0" applyFont="1" applyBorder="1"/>
    <xf numFmtId="49" fontId="20" fillId="0" borderId="2" xfId="0" applyNumberFormat="1" applyFont="1" applyBorder="1" applyAlignment="1">
      <alignment horizontal="center"/>
    </xf>
    <xf numFmtId="0" fontId="21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18" fillId="0" borderId="2" xfId="0" applyFont="1" applyFill="1" applyBorder="1" applyAlignment="1">
      <alignment wrapText="1"/>
    </xf>
    <xf numFmtId="0" fontId="20" fillId="0" borderId="2" xfId="0" applyFont="1" applyFill="1" applyBorder="1" applyAlignment="1">
      <alignment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wrapText="1"/>
    </xf>
    <xf numFmtId="4" fontId="7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/>
    <xf numFmtId="0" fontId="2" fillId="0" borderId="9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/>
    </xf>
    <xf numFmtId="0" fontId="6" fillId="0" borderId="9" xfId="0" applyFont="1" applyFill="1" applyBorder="1"/>
    <xf numFmtId="49" fontId="6" fillId="0" borderId="9" xfId="0" applyNumberFormat="1" applyFont="1" applyBorder="1" applyAlignment="1">
      <alignment horizontal="center"/>
    </xf>
    <xf numFmtId="0" fontId="17" fillId="0" borderId="2" xfId="0" applyFont="1" applyBorder="1" applyAlignment="1">
      <alignment horizontal="left"/>
    </xf>
    <xf numFmtId="49" fontId="17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6" fillId="0" borderId="11" xfId="0" applyFont="1" applyBorder="1" applyAlignment="1">
      <alignment wrapText="1"/>
    </xf>
    <xf numFmtId="0" fontId="9" fillId="0" borderId="2" xfId="0" applyFont="1" applyFill="1" applyBorder="1"/>
    <xf numFmtId="0" fontId="11" fillId="0" borderId="2" xfId="0" applyFont="1" applyFill="1" applyBorder="1"/>
    <xf numFmtId="0" fontId="18" fillId="0" borderId="2" xfId="0" applyFont="1" applyFill="1" applyBorder="1"/>
    <xf numFmtId="0" fontId="20" fillId="0" borderId="2" xfId="0" applyFont="1" applyFill="1" applyBorder="1"/>
    <xf numFmtId="0" fontId="17" fillId="0" borderId="2" xfId="0" applyFont="1" applyFill="1" applyBorder="1"/>
    <xf numFmtId="49" fontId="17" fillId="0" borderId="2" xfId="0" applyNumberFormat="1" applyFont="1" applyBorder="1" applyAlignment="1">
      <alignment horizontal="center" wrapText="1"/>
    </xf>
    <xf numFmtId="0" fontId="6" fillId="0" borderId="2" xfId="1" applyFont="1" applyBorder="1" applyAlignment="1">
      <alignment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7" fillId="0" borderId="10" xfId="0" applyNumberFormat="1" applyFont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0" fontId="6" fillId="0" borderId="9" xfId="0" applyFont="1" applyBorder="1"/>
    <xf numFmtId="49" fontId="6" fillId="0" borderId="11" xfId="0" applyNumberFormat="1" applyFont="1" applyBorder="1" applyAlignment="1">
      <alignment horizontal="center"/>
    </xf>
    <xf numFmtId="0" fontId="2" fillId="0" borderId="11" xfId="0" applyFont="1" applyBorder="1" applyAlignment="1">
      <alignment wrapText="1"/>
    </xf>
    <xf numFmtId="49" fontId="6" fillId="0" borderId="2" xfId="0" applyNumberFormat="1" applyFont="1" applyBorder="1"/>
    <xf numFmtId="0" fontId="2" fillId="0" borderId="2" xfId="0" applyFont="1" applyBorder="1"/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3" fontId="1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 xr:uid="{F41D65A5-DDEF-4308-8D60-1E149B202A7F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57"/>
  <sheetViews>
    <sheetView tabSelected="1" topLeftCell="B1" zoomScaleNormal="100" workbookViewId="0">
      <selection activeCell="F35" sqref="F35"/>
    </sheetView>
  </sheetViews>
  <sheetFormatPr defaultRowHeight="15" x14ac:dyDescent="0.25"/>
  <cols>
    <col min="1" max="1" width="0" hidden="1" customWidth="1"/>
    <col min="2" max="2" width="14.28515625" customWidth="1"/>
    <col min="5" max="5" width="37.42578125" customWidth="1"/>
    <col min="6" max="6" width="16.140625" customWidth="1"/>
    <col min="7" max="7" width="16.7109375" customWidth="1"/>
    <col min="8" max="8" width="13.85546875" customWidth="1"/>
    <col min="9" max="9" width="15.28515625" customWidth="1"/>
    <col min="10" max="10" width="8.140625" customWidth="1"/>
    <col min="11" max="11" width="16.28515625" customWidth="1"/>
    <col min="12" max="12" width="14.85546875" customWidth="1"/>
    <col min="13" max="13" width="12.42578125" customWidth="1"/>
    <col min="14" max="14" width="10.140625" customWidth="1"/>
    <col min="15" max="15" width="9.7109375" customWidth="1"/>
    <col min="16" max="16" width="8.42578125" customWidth="1"/>
    <col min="17" max="17" width="16.140625" customWidth="1"/>
    <col min="18" max="18" width="10.5703125" bestFit="1" customWidth="1"/>
  </cols>
  <sheetData>
    <row r="1" spans="2:17" ht="18.75" x14ac:dyDescent="0.3">
      <c r="K1" s="1" t="s">
        <v>0</v>
      </c>
    </row>
    <row r="2" spans="2:17" ht="18.75" x14ac:dyDescent="0.3">
      <c r="K2" s="1" t="s">
        <v>23</v>
      </c>
    </row>
    <row r="3" spans="2:17" ht="18.75" hidden="1" x14ac:dyDescent="0.3">
      <c r="K3" s="1"/>
    </row>
    <row r="4" spans="2:17" ht="18.75" hidden="1" x14ac:dyDescent="0.25">
      <c r="B4" s="2"/>
    </row>
    <row r="5" spans="2:17" hidden="1" x14ac:dyDescent="0.25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2:17" ht="14.45" customHeight="1" x14ac:dyDescent="0.25">
      <c r="B6" s="3"/>
      <c r="D6" s="7"/>
      <c r="E6" s="7"/>
      <c r="F6" s="7"/>
      <c r="H6" s="3" t="s">
        <v>1</v>
      </c>
      <c r="J6" s="7"/>
      <c r="K6" s="7"/>
      <c r="L6" s="7"/>
      <c r="M6" s="7"/>
      <c r="N6" s="7"/>
      <c r="O6" s="7"/>
      <c r="P6" s="7"/>
    </row>
    <row r="7" spans="2:17" ht="17.45" customHeight="1" x14ac:dyDescent="0.25">
      <c r="B7" s="3"/>
      <c r="H7" s="3" t="s">
        <v>36</v>
      </c>
    </row>
    <row r="8" spans="2:17" x14ac:dyDescent="0.25">
      <c r="H8">
        <v>15573000000</v>
      </c>
    </row>
    <row r="9" spans="2:17" ht="18.75" x14ac:dyDescent="0.3">
      <c r="B9" s="5"/>
      <c r="H9" s="1"/>
      <c r="O9" s="5" t="s">
        <v>18</v>
      </c>
    </row>
    <row r="10" spans="2:17" x14ac:dyDescent="0.25">
      <c r="B10" s="4"/>
      <c r="E10" s="14"/>
    </row>
    <row r="11" spans="2:17" ht="48.6" customHeight="1" x14ac:dyDescent="0.25">
      <c r="B11" s="88" t="s">
        <v>14</v>
      </c>
      <c r="C11" s="88" t="s">
        <v>15</v>
      </c>
      <c r="D11" s="88" t="s">
        <v>16</v>
      </c>
      <c r="E11" s="88" t="s">
        <v>17</v>
      </c>
      <c r="F11" s="91" t="s">
        <v>2</v>
      </c>
      <c r="G11" s="92"/>
      <c r="H11" s="92"/>
      <c r="I11" s="92"/>
      <c r="J11" s="93"/>
      <c r="K11" s="91" t="s">
        <v>3</v>
      </c>
      <c r="L11" s="92"/>
      <c r="M11" s="92"/>
      <c r="N11" s="92"/>
      <c r="O11" s="92"/>
      <c r="P11" s="93"/>
      <c r="Q11" s="88" t="s">
        <v>4</v>
      </c>
    </row>
    <row r="12" spans="2:17" ht="19.149999999999999" customHeight="1" x14ac:dyDescent="0.25">
      <c r="B12" s="89"/>
      <c r="C12" s="89"/>
      <c r="D12" s="89"/>
      <c r="E12" s="89"/>
      <c r="F12" s="88" t="s">
        <v>5</v>
      </c>
      <c r="G12" s="88" t="s">
        <v>6</v>
      </c>
      <c r="H12" s="91" t="s">
        <v>7</v>
      </c>
      <c r="I12" s="93"/>
      <c r="J12" s="88" t="s">
        <v>8</v>
      </c>
      <c r="K12" s="88" t="s">
        <v>5</v>
      </c>
      <c r="L12" s="88" t="s">
        <v>9</v>
      </c>
      <c r="M12" s="88" t="s">
        <v>6</v>
      </c>
      <c r="N12" s="91" t="s">
        <v>7</v>
      </c>
      <c r="O12" s="93"/>
      <c r="P12" s="88" t="s">
        <v>8</v>
      </c>
      <c r="Q12" s="89"/>
    </row>
    <row r="13" spans="2:17" ht="21.6" customHeight="1" x14ac:dyDescent="0.25">
      <c r="B13" s="89"/>
      <c r="C13" s="89"/>
      <c r="D13" s="89"/>
      <c r="E13" s="89"/>
      <c r="F13" s="89"/>
      <c r="G13" s="89"/>
      <c r="H13" s="88" t="s">
        <v>10</v>
      </c>
      <c r="I13" s="88" t="s">
        <v>11</v>
      </c>
      <c r="J13" s="89"/>
      <c r="K13" s="89"/>
      <c r="L13" s="89"/>
      <c r="M13" s="89"/>
      <c r="N13" s="88" t="s">
        <v>10</v>
      </c>
      <c r="O13" s="88" t="s">
        <v>11</v>
      </c>
      <c r="P13" s="89"/>
      <c r="Q13" s="89"/>
    </row>
    <row r="14" spans="2:17" ht="21.75" customHeight="1" x14ac:dyDescent="0.25"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</row>
    <row r="15" spans="2:17" x14ac:dyDescent="0.25">
      <c r="B15" s="26">
        <v>1</v>
      </c>
      <c r="C15" s="26">
        <v>2</v>
      </c>
      <c r="D15" s="26">
        <v>3</v>
      </c>
      <c r="E15" s="26">
        <v>4</v>
      </c>
      <c r="F15" s="26">
        <v>5</v>
      </c>
      <c r="G15" s="26">
        <v>6</v>
      </c>
      <c r="H15" s="26">
        <v>7</v>
      </c>
      <c r="I15" s="26">
        <v>8</v>
      </c>
      <c r="J15" s="26">
        <v>9</v>
      </c>
      <c r="K15" s="26">
        <v>10</v>
      </c>
      <c r="L15" s="26">
        <v>11</v>
      </c>
      <c r="M15" s="26">
        <v>12</v>
      </c>
      <c r="N15" s="26">
        <v>13</v>
      </c>
      <c r="O15" s="26">
        <v>14</v>
      </c>
      <c r="P15" s="26">
        <v>15</v>
      </c>
      <c r="Q15" s="26">
        <v>16</v>
      </c>
    </row>
    <row r="16" spans="2:17" ht="18" x14ac:dyDescent="0.25">
      <c r="B16" s="30" t="s">
        <v>24</v>
      </c>
      <c r="C16" s="6"/>
      <c r="D16" s="6"/>
      <c r="E16" s="31" t="s">
        <v>25</v>
      </c>
      <c r="F16" s="70">
        <f>F17</f>
        <v>583707</v>
      </c>
      <c r="G16" s="70">
        <f t="shared" ref="G16:H16" si="0">G17</f>
        <v>583707</v>
      </c>
      <c r="H16" s="70">
        <f t="shared" si="0"/>
        <v>222151</v>
      </c>
      <c r="I16" s="71"/>
      <c r="J16" s="71"/>
      <c r="K16" s="70">
        <f>K17</f>
        <v>60600</v>
      </c>
      <c r="L16" s="70">
        <f>L17</f>
        <v>30000</v>
      </c>
      <c r="M16" s="70">
        <f>M17</f>
        <v>30600</v>
      </c>
      <c r="N16" s="71"/>
      <c r="O16" s="71"/>
      <c r="P16" s="71"/>
      <c r="Q16" s="61">
        <f>F16+K16</f>
        <v>644307</v>
      </c>
    </row>
    <row r="17" spans="2:19" ht="18" x14ac:dyDescent="0.25">
      <c r="B17" s="32" t="s">
        <v>26</v>
      </c>
      <c r="C17" s="6"/>
      <c r="D17" s="6"/>
      <c r="E17" s="31" t="s">
        <v>25</v>
      </c>
      <c r="F17" s="64">
        <f>F21+F23+F18+F19+F22+F30+F27+F25+F28</f>
        <v>583707</v>
      </c>
      <c r="G17" s="64">
        <f t="shared" ref="G17:Q17" si="1">G21+G23+G18+G19+G22+G30+G27+G25+G28</f>
        <v>583707</v>
      </c>
      <c r="H17" s="64">
        <f t="shared" si="1"/>
        <v>222151</v>
      </c>
      <c r="I17" s="64">
        <f t="shared" si="1"/>
        <v>0</v>
      </c>
      <c r="J17" s="64">
        <f t="shared" si="1"/>
        <v>0</v>
      </c>
      <c r="K17" s="64">
        <f t="shared" si="1"/>
        <v>60600</v>
      </c>
      <c r="L17" s="64">
        <f t="shared" si="1"/>
        <v>30000</v>
      </c>
      <c r="M17" s="64">
        <f t="shared" si="1"/>
        <v>30600</v>
      </c>
      <c r="N17" s="64">
        <f t="shared" si="1"/>
        <v>0</v>
      </c>
      <c r="O17" s="64">
        <f t="shared" si="1"/>
        <v>0</v>
      </c>
      <c r="P17" s="64">
        <f t="shared" si="1"/>
        <v>0</v>
      </c>
      <c r="Q17" s="64">
        <f t="shared" si="1"/>
        <v>644307</v>
      </c>
    </row>
    <row r="18" spans="2:19" ht="15.75" hidden="1" x14ac:dyDescent="0.25">
      <c r="B18" s="45"/>
      <c r="C18" s="10"/>
      <c r="D18" s="27"/>
      <c r="E18" s="53"/>
      <c r="F18" s="67"/>
      <c r="G18" s="67"/>
      <c r="H18" s="64"/>
      <c r="I18" s="64"/>
      <c r="J18" s="64"/>
      <c r="K18" s="64"/>
      <c r="L18" s="64"/>
      <c r="M18" s="64"/>
      <c r="N18" s="64"/>
      <c r="O18" s="64"/>
      <c r="P18" s="64"/>
      <c r="Q18" s="69">
        <f>K18+F18</f>
        <v>0</v>
      </c>
    </row>
    <row r="19" spans="2:19" ht="78" customHeight="1" x14ac:dyDescent="0.25">
      <c r="B19" s="8" t="s">
        <v>42</v>
      </c>
      <c r="C19" s="10" t="s">
        <v>43</v>
      </c>
      <c r="D19" s="59" t="s">
        <v>44</v>
      </c>
      <c r="E19" s="28" t="s">
        <v>45</v>
      </c>
      <c r="F19" s="66">
        <v>522151</v>
      </c>
      <c r="G19" s="66">
        <v>522151</v>
      </c>
      <c r="H19" s="66">
        <v>222151</v>
      </c>
      <c r="I19" s="71"/>
      <c r="J19" s="71"/>
      <c r="K19" s="67"/>
      <c r="L19" s="67"/>
      <c r="M19" s="67"/>
      <c r="N19" s="67"/>
      <c r="O19" s="67"/>
      <c r="P19" s="67"/>
      <c r="Q19" s="69">
        <f>K19+F19</f>
        <v>522151</v>
      </c>
      <c r="S19" s="13"/>
    </row>
    <row r="20" spans="2:19" ht="18.75" hidden="1" x14ac:dyDescent="0.25">
      <c r="B20" s="45"/>
      <c r="C20" s="10"/>
      <c r="D20" s="27"/>
      <c r="E20" s="39"/>
      <c r="F20" s="66"/>
      <c r="G20" s="66"/>
      <c r="H20" s="66"/>
      <c r="I20" s="71"/>
      <c r="J20" s="71"/>
      <c r="K20" s="67"/>
      <c r="L20" s="67"/>
      <c r="M20" s="67"/>
      <c r="N20" s="67"/>
      <c r="O20" s="67"/>
      <c r="P20" s="67"/>
      <c r="Q20" s="69">
        <f t="shared" ref="Q20:Q25" si="2">K20+F20</f>
        <v>0</v>
      </c>
    </row>
    <row r="21" spans="2:19" ht="18.75" hidden="1" x14ac:dyDescent="0.25">
      <c r="B21" s="45"/>
      <c r="C21" s="10"/>
      <c r="D21" s="27"/>
      <c r="E21" s="28"/>
      <c r="F21" s="66"/>
      <c r="G21" s="66"/>
      <c r="H21" s="66"/>
      <c r="I21" s="71"/>
      <c r="J21" s="71"/>
      <c r="K21" s="67"/>
      <c r="L21" s="67"/>
      <c r="M21" s="67"/>
      <c r="N21" s="67"/>
      <c r="O21" s="67"/>
      <c r="P21" s="67"/>
      <c r="Q21" s="69">
        <f t="shared" si="2"/>
        <v>0</v>
      </c>
    </row>
    <row r="22" spans="2:19" ht="18.75" hidden="1" x14ac:dyDescent="0.25">
      <c r="B22" s="45"/>
      <c r="C22" s="10"/>
      <c r="D22" s="27"/>
      <c r="E22" s="12"/>
      <c r="F22" s="66"/>
      <c r="G22" s="66"/>
      <c r="H22" s="66"/>
      <c r="I22" s="71"/>
      <c r="J22" s="71"/>
      <c r="K22" s="67"/>
      <c r="L22" s="67"/>
      <c r="M22" s="67"/>
      <c r="N22" s="67"/>
      <c r="O22" s="67"/>
      <c r="P22" s="67"/>
      <c r="Q22" s="69">
        <f t="shared" si="2"/>
        <v>0</v>
      </c>
    </row>
    <row r="23" spans="2:19" ht="51" hidden="1" customHeight="1" x14ac:dyDescent="0.25">
      <c r="B23" s="48"/>
      <c r="C23" s="47"/>
      <c r="D23" s="49"/>
      <c r="E23" s="43"/>
      <c r="F23" s="72"/>
      <c r="G23" s="66"/>
      <c r="H23" s="66"/>
      <c r="I23" s="71"/>
      <c r="J23" s="71"/>
      <c r="K23" s="67"/>
      <c r="L23" s="67"/>
      <c r="M23" s="67"/>
      <c r="N23" s="67"/>
      <c r="O23" s="67"/>
      <c r="P23" s="67"/>
      <c r="Q23" s="69">
        <f t="shared" si="2"/>
        <v>0</v>
      </c>
    </row>
    <row r="24" spans="2:19" ht="66.75" hidden="1" customHeight="1" x14ac:dyDescent="0.25">
      <c r="B24" s="45"/>
      <c r="C24" s="10"/>
      <c r="D24" s="27"/>
      <c r="E24" s="43"/>
      <c r="F24" s="66"/>
      <c r="G24" s="66"/>
      <c r="H24" s="66"/>
      <c r="I24" s="71"/>
      <c r="J24" s="71"/>
      <c r="K24" s="67"/>
      <c r="L24" s="67"/>
      <c r="M24" s="67"/>
      <c r="N24" s="67"/>
      <c r="O24" s="67"/>
      <c r="P24" s="67"/>
      <c r="Q24" s="69">
        <f t="shared" si="2"/>
        <v>0</v>
      </c>
    </row>
    <row r="25" spans="2:19" ht="43.5" customHeight="1" x14ac:dyDescent="0.25">
      <c r="B25" s="8" t="s">
        <v>59</v>
      </c>
      <c r="C25" s="10">
        <v>1080</v>
      </c>
      <c r="D25" s="27" t="s">
        <v>60</v>
      </c>
      <c r="E25" s="28" t="s">
        <v>61</v>
      </c>
      <c r="F25" s="66">
        <v>89956</v>
      </c>
      <c r="G25" s="66">
        <v>89956</v>
      </c>
      <c r="H25" s="66"/>
      <c r="I25" s="71"/>
      <c r="J25" s="71"/>
      <c r="K25" s="67"/>
      <c r="L25" s="67"/>
      <c r="M25" s="67"/>
      <c r="N25" s="67"/>
      <c r="O25" s="67"/>
      <c r="P25" s="67"/>
      <c r="Q25" s="69">
        <f t="shared" si="2"/>
        <v>89956</v>
      </c>
    </row>
    <row r="26" spans="2:19" ht="33.75" customHeight="1" x14ac:dyDescent="0.25">
      <c r="B26" s="81" t="s">
        <v>53</v>
      </c>
      <c r="C26" s="47">
        <v>2110</v>
      </c>
      <c r="D26" s="49" t="s">
        <v>54</v>
      </c>
      <c r="E26" s="12" t="s">
        <v>55</v>
      </c>
      <c r="F26" s="72">
        <v>301600</v>
      </c>
      <c r="G26" s="66">
        <v>301600</v>
      </c>
      <c r="H26" s="66"/>
      <c r="I26" s="71"/>
      <c r="J26" s="71"/>
      <c r="K26" s="67"/>
      <c r="L26" s="67"/>
      <c r="M26" s="67"/>
      <c r="N26" s="67"/>
      <c r="O26" s="67"/>
      <c r="P26" s="67"/>
      <c r="Q26" s="69">
        <f t="shared" ref="Q26" si="3">K26+F26</f>
        <v>301600</v>
      </c>
    </row>
    <row r="27" spans="2:19" ht="66.75" customHeight="1" x14ac:dyDescent="0.25">
      <c r="B27" s="8" t="s">
        <v>56</v>
      </c>
      <c r="C27" s="10">
        <v>2111</v>
      </c>
      <c r="D27" s="27" t="s">
        <v>57</v>
      </c>
      <c r="E27" s="28" t="s">
        <v>58</v>
      </c>
      <c r="F27" s="66">
        <v>301600</v>
      </c>
      <c r="G27" s="66">
        <v>301600</v>
      </c>
      <c r="H27" s="66"/>
      <c r="I27" s="71"/>
      <c r="J27" s="71"/>
      <c r="K27" s="67"/>
      <c r="L27" s="67"/>
      <c r="M27" s="67"/>
      <c r="N27" s="67"/>
      <c r="O27" s="67"/>
      <c r="P27" s="67"/>
      <c r="Q27" s="69">
        <f t="shared" ref="Q27:Q28" si="4">K27+F27</f>
        <v>301600</v>
      </c>
    </row>
    <row r="28" spans="2:19" ht="36" customHeight="1" x14ac:dyDescent="0.25">
      <c r="B28" s="81" t="s">
        <v>62</v>
      </c>
      <c r="C28" s="47">
        <v>6030</v>
      </c>
      <c r="D28" s="82" t="s">
        <v>63</v>
      </c>
      <c r="E28" s="83" t="s">
        <v>64</v>
      </c>
      <c r="F28" s="66">
        <v>-330000</v>
      </c>
      <c r="G28" s="66">
        <v>-330000</v>
      </c>
      <c r="H28" s="66"/>
      <c r="I28" s="71"/>
      <c r="J28" s="71"/>
      <c r="K28" s="67">
        <v>30000</v>
      </c>
      <c r="L28" s="67">
        <v>30000</v>
      </c>
      <c r="M28" s="67"/>
      <c r="N28" s="67"/>
      <c r="O28" s="67"/>
      <c r="P28" s="67"/>
      <c r="Q28" s="69">
        <f t="shared" si="4"/>
        <v>-300000</v>
      </c>
    </row>
    <row r="29" spans="2:19" ht="36.75" hidden="1" customHeight="1" x14ac:dyDescent="0.25">
      <c r="B29" s="8"/>
      <c r="C29" s="10"/>
      <c r="D29" s="27"/>
      <c r="E29" s="28"/>
      <c r="F29" s="66"/>
      <c r="G29" s="66"/>
      <c r="H29" s="66"/>
      <c r="I29" s="71"/>
      <c r="J29" s="71"/>
      <c r="K29" s="67"/>
      <c r="L29" s="67"/>
      <c r="M29" s="67"/>
      <c r="N29" s="67"/>
      <c r="O29" s="67"/>
      <c r="P29" s="67"/>
      <c r="Q29" s="69"/>
    </row>
    <row r="30" spans="2:19" ht="53.25" customHeight="1" x14ac:dyDescent="0.25">
      <c r="B30" s="8" t="s">
        <v>46</v>
      </c>
      <c r="C30" s="10">
        <v>8330</v>
      </c>
      <c r="D30" s="27" t="s">
        <v>47</v>
      </c>
      <c r="E30" s="60" t="s">
        <v>48</v>
      </c>
      <c r="F30" s="66"/>
      <c r="G30" s="66"/>
      <c r="H30" s="66"/>
      <c r="I30" s="71"/>
      <c r="J30" s="71"/>
      <c r="K30" s="67">
        <v>30600</v>
      </c>
      <c r="L30" s="67"/>
      <c r="M30" s="67">
        <v>30600</v>
      </c>
      <c r="N30" s="67"/>
      <c r="O30" s="67"/>
      <c r="P30" s="67"/>
      <c r="Q30" s="69">
        <f t="shared" ref="Q30" si="5">K30+F30</f>
        <v>30600</v>
      </c>
    </row>
    <row r="31" spans="2:19" ht="37.5" x14ac:dyDescent="0.3">
      <c r="B31" s="54" t="s">
        <v>19</v>
      </c>
      <c r="C31" s="8"/>
      <c r="D31" s="9"/>
      <c r="E31" s="19" t="s">
        <v>22</v>
      </c>
      <c r="F31" s="73">
        <f>F32</f>
        <v>223753</v>
      </c>
      <c r="G31" s="73">
        <f t="shared" ref="G31:Q31" si="6">G32</f>
        <v>223753</v>
      </c>
      <c r="H31" s="73"/>
      <c r="I31" s="73"/>
      <c r="J31" s="73"/>
      <c r="K31" s="73">
        <f t="shared" si="6"/>
        <v>2500000</v>
      </c>
      <c r="L31" s="73">
        <f t="shared" si="6"/>
        <v>2500000</v>
      </c>
      <c r="M31" s="61"/>
      <c r="N31" s="61"/>
      <c r="O31" s="61"/>
      <c r="P31" s="61"/>
      <c r="Q31" s="77">
        <f t="shared" si="6"/>
        <v>2723753</v>
      </c>
    </row>
    <row r="32" spans="2:19" ht="37.5" x14ac:dyDescent="0.3">
      <c r="B32" s="55" t="s">
        <v>20</v>
      </c>
      <c r="C32" s="20"/>
      <c r="D32" s="21"/>
      <c r="E32" s="19" t="s">
        <v>22</v>
      </c>
      <c r="F32" s="74">
        <f>F35+F36+F34</f>
        <v>223753</v>
      </c>
      <c r="G32" s="74">
        <f t="shared" ref="G32:Q32" si="7">G35+G36+G34</f>
        <v>223753</v>
      </c>
      <c r="H32" s="74">
        <f t="shared" si="7"/>
        <v>78470</v>
      </c>
      <c r="I32" s="74">
        <f t="shared" si="7"/>
        <v>0</v>
      </c>
      <c r="J32" s="74">
        <f t="shared" si="7"/>
        <v>0</v>
      </c>
      <c r="K32" s="74">
        <f t="shared" si="7"/>
        <v>2500000</v>
      </c>
      <c r="L32" s="74">
        <f t="shared" si="7"/>
        <v>2500000</v>
      </c>
      <c r="M32" s="74">
        <f t="shared" si="7"/>
        <v>0</v>
      </c>
      <c r="N32" s="74">
        <f t="shared" si="7"/>
        <v>0</v>
      </c>
      <c r="O32" s="74">
        <f t="shared" si="7"/>
        <v>0</v>
      </c>
      <c r="P32" s="74">
        <f t="shared" si="7"/>
        <v>0</v>
      </c>
      <c r="Q32" s="74">
        <f t="shared" si="7"/>
        <v>2723753</v>
      </c>
    </row>
    <row r="33" spans="2:17" ht="47.25" x14ac:dyDescent="0.25">
      <c r="B33" s="48" t="s">
        <v>70</v>
      </c>
      <c r="C33" s="20">
        <v>1020</v>
      </c>
      <c r="D33" s="21"/>
      <c r="E33" s="76" t="s">
        <v>71</v>
      </c>
      <c r="F33" s="95">
        <v>145283</v>
      </c>
      <c r="G33" s="95">
        <v>145283</v>
      </c>
      <c r="H33" s="74"/>
      <c r="I33" s="74"/>
      <c r="J33" s="74"/>
      <c r="K33" s="74"/>
      <c r="L33" s="74"/>
      <c r="M33" s="74"/>
      <c r="N33" s="74"/>
      <c r="O33" s="74"/>
      <c r="P33" s="74"/>
      <c r="Q33" s="67">
        <f t="shared" ref="Q33:Q43" si="8">F33+K33</f>
        <v>145283</v>
      </c>
    </row>
    <row r="34" spans="2:17" ht="31.5" x14ac:dyDescent="0.25">
      <c r="B34" s="48" t="s">
        <v>72</v>
      </c>
      <c r="C34" s="20">
        <v>1021</v>
      </c>
      <c r="D34" s="21" t="s">
        <v>73</v>
      </c>
      <c r="E34" s="76" t="s">
        <v>74</v>
      </c>
      <c r="F34" s="95">
        <v>145283</v>
      </c>
      <c r="G34" s="95">
        <v>145283</v>
      </c>
      <c r="H34" s="74"/>
      <c r="I34" s="74"/>
      <c r="J34" s="74"/>
      <c r="K34" s="74"/>
      <c r="L34" s="74"/>
      <c r="M34" s="74"/>
      <c r="N34" s="74"/>
      <c r="O34" s="74"/>
      <c r="P34" s="74"/>
      <c r="Q34" s="67">
        <f t="shared" si="8"/>
        <v>145283</v>
      </c>
    </row>
    <row r="35" spans="2:17" ht="31.5" x14ac:dyDescent="0.25">
      <c r="B35" s="46" t="s">
        <v>40</v>
      </c>
      <c r="C35" s="10">
        <v>1142</v>
      </c>
      <c r="D35" s="27" t="s">
        <v>21</v>
      </c>
      <c r="E35" s="28" t="s">
        <v>41</v>
      </c>
      <c r="F35" s="29"/>
      <c r="G35" s="42"/>
      <c r="H35" s="42"/>
      <c r="I35" s="42"/>
      <c r="J35" s="42"/>
      <c r="K35" s="78">
        <v>2500000</v>
      </c>
      <c r="L35" s="78">
        <v>2500000</v>
      </c>
      <c r="M35" s="67"/>
      <c r="N35" s="67"/>
      <c r="O35" s="67"/>
      <c r="P35" s="67"/>
      <c r="Q35" s="67">
        <f t="shared" si="8"/>
        <v>2500000</v>
      </c>
    </row>
    <row r="36" spans="2:17" ht="63" x14ac:dyDescent="0.25">
      <c r="B36" s="45" t="s">
        <v>51</v>
      </c>
      <c r="C36" s="10">
        <v>5049</v>
      </c>
      <c r="D36" s="27"/>
      <c r="E36" s="43" t="s">
        <v>52</v>
      </c>
      <c r="F36" s="79">
        <v>78470</v>
      </c>
      <c r="G36" s="80">
        <v>78470</v>
      </c>
      <c r="H36" s="79">
        <v>78470</v>
      </c>
      <c r="I36" s="42"/>
      <c r="J36" s="42"/>
      <c r="K36" s="67"/>
      <c r="L36" s="67"/>
      <c r="M36" s="67"/>
      <c r="N36" s="67"/>
      <c r="O36" s="67"/>
      <c r="P36" s="67"/>
      <c r="Q36" s="67">
        <f t="shared" si="8"/>
        <v>78470</v>
      </c>
    </row>
    <row r="37" spans="2:17" ht="54" x14ac:dyDescent="0.25">
      <c r="B37" s="56" t="s">
        <v>27</v>
      </c>
      <c r="C37" s="33"/>
      <c r="D37" s="34"/>
      <c r="E37" s="35" t="s">
        <v>28</v>
      </c>
      <c r="F37" s="61">
        <f>F38</f>
        <v>285000</v>
      </c>
      <c r="G37" s="61">
        <f t="shared" ref="G37:H37" si="9">G38</f>
        <v>285000</v>
      </c>
      <c r="H37" s="61">
        <f t="shared" si="9"/>
        <v>168000</v>
      </c>
      <c r="I37" s="61"/>
      <c r="J37" s="61"/>
      <c r="K37" s="61"/>
      <c r="L37" s="61"/>
      <c r="M37" s="61"/>
      <c r="N37" s="61"/>
      <c r="O37" s="61"/>
      <c r="P37" s="61"/>
      <c r="Q37" s="68">
        <f t="shared" si="8"/>
        <v>285000</v>
      </c>
    </row>
    <row r="38" spans="2:17" ht="56.25" x14ac:dyDescent="0.3">
      <c r="B38" s="57" t="s">
        <v>29</v>
      </c>
      <c r="C38" s="36"/>
      <c r="D38" s="37"/>
      <c r="E38" s="38" t="s">
        <v>28</v>
      </c>
      <c r="F38" s="63">
        <f>F39+F40+F42</f>
        <v>285000</v>
      </c>
      <c r="G38" s="63">
        <f t="shared" ref="G38:Q38" si="10">G39+G40+G42</f>
        <v>285000</v>
      </c>
      <c r="H38" s="63">
        <f t="shared" si="10"/>
        <v>168000</v>
      </c>
      <c r="I38" s="63">
        <f t="shared" si="10"/>
        <v>0</v>
      </c>
      <c r="J38" s="63">
        <f t="shared" si="10"/>
        <v>0</v>
      </c>
      <c r="K38" s="63">
        <f t="shared" si="10"/>
        <v>0</v>
      </c>
      <c r="L38" s="63">
        <f t="shared" si="10"/>
        <v>0</v>
      </c>
      <c r="M38" s="63">
        <f t="shared" si="10"/>
        <v>0</v>
      </c>
      <c r="N38" s="63">
        <f t="shared" si="10"/>
        <v>0</v>
      </c>
      <c r="O38" s="63">
        <f t="shared" si="10"/>
        <v>0</v>
      </c>
      <c r="P38" s="63">
        <f t="shared" si="10"/>
        <v>0</v>
      </c>
      <c r="Q38" s="63">
        <f t="shared" si="10"/>
        <v>285000</v>
      </c>
    </row>
    <row r="39" spans="2:17" ht="63" hidden="1" x14ac:dyDescent="0.25">
      <c r="B39" s="45" t="s">
        <v>30</v>
      </c>
      <c r="C39" s="8" t="s">
        <v>31</v>
      </c>
      <c r="D39" s="27" t="s">
        <v>32</v>
      </c>
      <c r="E39" s="12" t="s">
        <v>33</v>
      </c>
      <c r="F39" s="69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2">
        <f t="shared" si="8"/>
        <v>0</v>
      </c>
    </row>
    <row r="40" spans="2:17" ht="68.25" customHeight="1" x14ac:dyDescent="0.25">
      <c r="B40" s="58" t="s">
        <v>30</v>
      </c>
      <c r="C40" s="50" t="s">
        <v>31</v>
      </c>
      <c r="D40" s="51" t="s">
        <v>32</v>
      </c>
      <c r="E40" s="12" t="s">
        <v>33</v>
      </c>
      <c r="F40" s="69">
        <v>168000</v>
      </c>
      <c r="G40" s="67">
        <v>168000</v>
      </c>
      <c r="H40" s="67">
        <v>168000</v>
      </c>
      <c r="I40" s="67"/>
      <c r="J40" s="67"/>
      <c r="K40" s="67"/>
      <c r="L40" s="67"/>
      <c r="M40" s="67"/>
      <c r="N40" s="67"/>
      <c r="O40" s="67"/>
      <c r="P40" s="67"/>
      <c r="Q40" s="62">
        <f t="shared" si="8"/>
        <v>168000</v>
      </c>
    </row>
    <row r="41" spans="2:17" ht="68.25" hidden="1" customHeight="1" x14ac:dyDescent="0.25">
      <c r="B41" s="45" t="s">
        <v>37</v>
      </c>
      <c r="C41" s="50">
        <v>3104</v>
      </c>
      <c r="D41" s="51" t="s">
        <v>38</v>
      </c>
      <c r="E41" s="52" t="s">
        <v>39</v>
      </c>
      <c r="F41" s="29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62">
        <f t="shared" si="8"/>
        <v>0</v>
      </c>
    </row>
    <row r="42" spans="2:17" ht="27.75" customHeight="1" x14ac:dyDescent="0.25">
      <c r="B42" s="8" t="s">
        <v>65</v>
      </c>
      <c r="C42" s="10">
        <v>3240</v>
      </c>
      <c r="D42" s="84"/>
      <c r="E42" s="85" t="s">
        <v>66</v>
      </c>
      <c r="F42" s="86">
        <v>117000</v>
      </c>
      <c r="G42" s="87">
        <v>117000</v>
      </c>
      <c r="H42" s="42"/>
      <c r="I42" s="42"/>
      <c r="J42" s="42"/>
      <c r="K42" s="42"/>
      <c r="L42" s="42"/>
      <c r="M42" s="42"/>
      <c r="N42" s="42"/>
      <c r="O42" s="42"/>
      <c r="P42" s="42"/>
      <c r="Q42" s="62">
        <f t="shared" si="8"/>
        <v>117000</v>
      </c>
    </row>
    <row r="43" spans="2:17" ht="30.75" customHeight="1" x14ac:dyDescent="0.25">
      <c r="B43" s="8" t="s">
        <v>67</v>
      </c>
      <c r="C43" s="8">
        <v>3242</v>
      </c>
      <c r="D43" s="27" t="s">
        <v>68</v>
      </c>
      <c r="E43" s="28" t="s">
        <v>69</v>
      </c>
      <c r="F43" s="86">
        <v>117000</v>
      </c>
      <c r="G43" s="87">
        <v>117000</v>
      </c>
      <c r="H43" s="42"/>
      <c r="I43" s="42"/>
      <c r="J43" s="42"/>
      <c r="K43" s="42"/>
      <c r="L43" s="42"/>
      <c r="M43" s="42"/>
      <c r="N43" s="42"/>
      <c r="O43" s="42"/>
      <c r="P43" s="42"/>
      <c r="Q43" s="62">
        <f t="shared" si="8"/>
        <v>117000</v>
      </c>
    </row>
    <row r="44" spans="2:17" ht="54" x14ac:dyDescent="0.25">
      <c r="B44" s="46">
        <v>3700000</v>
      </c>
      <c r="C44" s="24"/>
      <c r="D44" s="25"/>
      <c r="E44" s="40" t="s">
        <v>35</v>
      </c>
      <c r="F44" s="61">
        <f>F45</f>
        <v>89200</v>
      </c>
      <c r="G44" s="61">
        <f t="shared" ref="G44:Q44" si="11">G45</f>
        <v>89200</v>
      </c>
      <c r="H44" s="61"/>
      <c r="I44" s="61"/>
      <c r="J44" s="61"/>
      <c r="K44" s="61">
        <f>K47</f>
        <v>0</v>
      </c>
      <c r="L44" s="61">
        <f>L47</f>
        <v>0</v>
      </c>
      <c r="M44" s="61"/>
      <c r="N44" s="61"/>
      <c r="O44" s="61"/>
      <c r="P44" s="61"/>
      <c r="Q44" s="61">
        <f t="shared" si="11"/>
        <v>1089200</v>
      </c>
    </row>
    <row r="45" spans="2:17" ht="56.25" x14ac:dyDescent="0.3">
      <c r="B45" s="46">
        <v>3710000</v>
      </c>
      <c r="C45" s="24"/>
      <c r="D45" s="25"/>
      <c r="E45" s="41" t="s">
        <v>35</v>
      </c>
      <c r="F45" s="63">
        <f>F47</f>
        <v>89200</v>
      </c>
      <c r="G45" s="63">
        <f>G47</f>
        <v>89200</v>
      </c>
      <c r="H45" s="64"/>
      <c r="I45" s="64"/>
      <c r="J45" s="64"/>
      <c r="K45" s="64">
        <f>K46</f>
        <v>1000000</v>
      </c>
      <c r="L45" s="64">
        <f t="shared" ref="L45" si="12">L46</f>
        <v>1000000</v>
      </c>
      <c r="M45" s="64"/>
      <c r="N45" s="64"/>
      <c r="O45" s="64"/>
      <c r="P45" s="64"/>
      <c r="Q45" s="64">
        <f>Q46+Q47</f>
        <v>1089200</v>
      </c>
    </row>
    <row r="46" spans="2:17" ht="47.25" x14ac:dyDescent="0.25">
      <c r="B46" s="46">
        <v>3719750</v>
      </c>
      <c r="C46" s="24">
        <v>9750</v>
      </c>
      <c r="D46" s="25" t="s">
        <v>34</v>
      </c>
      <c r="E46" s="76" t="s">
        <v>50</v>
      </c>
      <c r="F46" s="63"/>
      <c r="G46" s="63"/>
      <c r="H46" s="64"/>
      <c r="I46" s="64"/>
      <c r="J46" s="64"/>
      <c r="K46" s="67">
        <v>1000000</v>
      </c>
      <c r="L46" s="67">
        <v>1000000</v>
      </c>
      <c r="M46" s="64"/>
      <c r="N46" s="64"/>
      <c r="O46" s="64"/>
      <c r="P46" s="64"/>
      <c r="Q46" s="67">
        <f>K46</f>
        <v>1000000</v>
      </c>
    </row>
    <row r="47" spans="2:17" ht="75.75" customHeight="1" x14ac:dyDescent="0.25">
      <c r="B47" s="46">
        <v>3719800</v>
      </c>
      <c r="C47" s="24">
        <v>9800</v>
      </c>
      <c r="D47" s="25" t="s">
        <v>34</v>
      </c>
      <c r="E47" s="28" t="s">
        <v>49</v>
      </c>
      <c r="F47" s="65">
        <v>89200</v>
      </c>
      <c r="G47" s="66">
        <v>89200</v>
      </c>
      <c r="H47" s="67"/>
      <c r="I47" s="67"/>
      <c r="J47" s="67"/>
      <c r="K47" s="67"/>
      <c r="L47" s="67"/>
      <c r="M47" s="67"/>
      <c r="N47" s="67"/>
      <c r="O47" s="67"/>
      <c r="P47" s="67"/>
      <c r="Q47" s="67">
        <f>F47+K47</f>
        <v>89200</v>
      </c>
    </row>
    <row r="48" spans="2:17" ht="15.75" x14ac:dyDescent="0.25">
      <c r="B48" s="16" t="s">
        <v>12</v>
      </c>
      <c r="C48" s="16" t="s">
        <v>12</v>
      </c>
      <c r="D48" s="16" t="s">
        <v>12</v>
      </c>
      <c r="E48" s="17" t="s">
        <v>13</v>
      </c>
      <c r="F48" s="75">
        <f>F31+F37+F44+F16</f>
        <v>1181660</v>
      </c>
      <c r="G48" s="75">
        <f>G31+G37+G44+G16</f>
        <v>1181660</v>
      </c>
      <c r="H48" s="75">
        <f>H31+H37+H44+H16</f>
        <v>390151</v>
      </c>
      <c r="I48" s="44"/>
      <c r="J48" s="44"/>
      <c r="K48" s="75">
        <f>K31+K37+K44+K16</f>
        <v>2560600</v>
      </c>
      <c r="L48" s="75">
        <f>L31+L37+L44+L16</f>
        <v>2530000</v>
      </c>
      <c r="M48" s="75">
        <f>M31+M37+M44+M16</f>
        <v>30600</v>
      </c>
      <c r="N48" s="44"/>
      <c r="O48" s="44"/>
      <c r="P48" s="44"/>
      <c r="Q48" s="75">
        <f>Q31+Q37+Q44+Q16</f>
        <v>4742260</v>
      </c>
    </row>
    <row r="49" spans="5:18" ht="15.75" x14ac:dyDescent="0.25">
      <c r="F49" s="15"/>
    </row>
    <row r="50" spans="5:18" x14ac:dyDescent="0.25"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</row>
    <row r="51" spans="5:18" x14ac:dyDescent="0.25"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</row>
    <row r="52" spans="5:18" x14ac:dyDescent="0.25">
      <c r="E52" s="18"/>
      <c r="F52" s="18"/>
      <c r="H52" s="13"/>
      <c r="M52" s="11"/>
      <c r="Q52" s="22"/>
      <c r="R52" s="11"/>
    </row>
    <row r="53" spans="5:18" x14ac:dyDescent="0.25">
      <c r="H53" s="13"/>
      <c r="R53" s="22"/>
    </row>
    <row r="54" spans="5:18" x14ac:dyDescent="0.25">
      <c r="Q54" s="22"/>
    </row>
    <row r="55" spans="5:18" x14ac:dyDescent="0.25">
      <c r="Q55" s="23"/>
    </row>
    <row r="56" spans="5:18" x14ac:dyDescent="0.25">
      <c r="Q56" s="22"/>
    </row>
    <row r="57" spans="5:18" x14ac:dyDescent="0.25">
      <c r="Q57" s="23"/>
    </row>
  </sheetData>
  <mergeCells count="21">
    <mergeCell ref="E50:Q51"/>
    <mergeCell ref="Q11:Q14"/>
    <mergeCell ref="F12:F14"/>
    <mergeCell ref="G12:G14"/>
    <mergeCell ref="H12:I12"/>
    <mergeCell ref="J12:J14"/>
    <mergeCell ref="K12:K14"/>
    <mergeCell ref="L12:L14"/>
    <mergeCell ref="M12:M14"/>
    <mergeCell ref="N12:O12"/>
    <mergeCell ref="P12:P14"/>
    <mergeCell ref="K11:P11"/>
    <mergeCell ref="N13:N14"/>
    <mergeCell ref="O13:O14"/>
    <mergeCell ref="B11:B14"/>
    <mergeCell ref="C11:C14"/>
    <mergeCell ref="D11:D14"/>
    <mergeCell ref="E11:E14"/>
    <mergeCell ref="F11:J11"/>
    <mergeCell ref="H13:H14"/>
    <mergeCell ref="I13:I14"/>
  </mergeCells>
  <pageMargins left="0.51181102362204722" right="0.31496062992125984" top="0.74803149606299213" bottom="0.35433070866141736" header="0.31496062992125984" footer="0.31496062992125984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проєкт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2020-12-22T08:18:09Z</cp:lastPrinted>
  <dcterms:created xsi:type="dcterms:W3CDTF">2006-09-16T00:00:00Z</dcterms:created>
  <dcterms:modified xsi:type="dcterms:W3CDTF">2023-06-19T07:49:06Z</dcterms:modified>
</cp:coreProperties>
</file>